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odeName="DieseArbeitsmappe"/>
  <xr:revisionPtr revIDLastSave="0" documentId="13_ncr:1_{39643ABA-50B5-43C9-B117-C4A8EB262B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Übersicht" sheetId="4" r:id="rId1"/>
    <sheet name="Berechnungen" sheetId="3" r:id="rId2"/>
  </sheets>
  <definedNames>
    <definedName name="_xlnm.Print_Area" localSheetId="0">Übersicht!$A$1:$E$65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9" i="4" l="1"/>
  <c r="D35" i="4" s="1"/>
  <c r="D31" i="4"/>
  <c r="D32" i="4"/>
  <c r="D33" i="4"/>
  <c r="D34" i="4"/>
  <c r="D30" i="4"/>
  <c r="D28" i="4"/>
  <c r="C34" i="4" a="1"/>
  <c r="C34" i="4" s="1"/>
  <c r="C33" i="4" a="1"/>
  <c r="C33" i="4" s="1"/>
  <c r="C32" i="4" a="1"/>
  <c r="C32" i="4" s="1"/>
  <c r="C31" i="4" a="1"/>
  <c r="C31" i="4" s="1"/>
  <c r="C30" i="4" a="1"/>
  <c r="C30" i="4" s="1"/>
  <c r="D29" i="4" l="1"/>
  <c r="D25" i="4" l="1"/>
  <c r="D24" i="4" s="1"/>
  <c r="D27" i="4"/>
  <c r="D26" i="4" s="1"/>
  <c r="D23" i="4"/>
  <c r="D22" i="4"/>
  <c r="D20" i="4"/>
  <c r="D19" i="4" s="1"/>
  <c r="D18" i="4"/>
  <c r="D17" i="4" s="1"/>
  <c r="D13" i="4"/>
  <c r="D14" i="4"/>
  <c r="D15" i="4"/>
  <c r="D16" i="4"/>
  <c r="D12" i="4"/>
  <c r="D6" i="4"/>
  <c r="D21" i="4" l="1"/>
  <c r="D11" i="4"/>
  <c r="D7" i="4"/>
  <c r="D8" i="4"/>
  <c r="D9" i="4"/>
  <c r="D10" i="4"/>
  <c r="D5" i="4" l="1"/>
  <c r="D4" i="4" s="1"/>
  <c r="D40" i="4" s="1"/>
  <c r="D4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<sst xmlns="http://schemas.openxmlformats.org/spreadsheetml/2006/main" count="108" uniqueCount="69">
  <si>
    <t>Modul</t>
  </si>
  <si>
    <t>CP</t>
  </si>
  <si>
    <t>WP I</t>
  </si>
  <si>
    <t>CP Gesamt:</t>
  </si>
  <si>
    <t>WP II</t>
  </si>
  <si>
    <t>WP III</t>
  </si>
  <si>
    <t>WP IV</t>
  </si>
  <si>
    <t xml:space="preserve"> </t>
  </si>
  <si>
    <t>bestandene Module</t>
  </si>
  <si>
    <t>LA gbF/kbF BK Ba (PO 2011-V2013)</t>
  </si>
  <si>
    <t>Große berufliche Fachrichtung WiWi</t>
  </si>
  <si>
    <t>Pflichtbereich I: VWL</t>
  </si>
  <si>
    <t>Einführung in die VWL</t>
  </si>
  <si>
    <t>Makroökonomik I</t>
  </si>
  <si>
    <t>Makroökonomik II</t>
  </si>
  <si>
    <t>Mikroökonomik I</t>
  </si>
  <si>
    <t>Mikroökonomik II</t>
  </si>
  <si>
    <t>Pflichtbereich II: BWL</t>
  </si>
  <si>
    <t>Einführung in die BWL</t>
  </si>
  <si>
    <t xml:space="preserve">Externes Rechnungswesen </t>
  </si>
  <si>
    <t>Internes Rechnungswesen</t>
  </si>
  <si>
    <t>Organisation</t>
  </si>
  <si>
    <t xml:space="preserve">Unternehmensführung </t>
  </si>
  <si>
    <t>Pflichtbereich III: Mathematik</t>
  </si>
  <si>
    <t>Pflichtbereich IV: Statikstik</t>
  </si>
  <si>
    <t>Deskriptive Statistik</t>
  </si>
  <si>
    <t>Pflichtbereich V: Recht</t>
  </si>
  <si>
    <t>Rechtswissenschaft für Ökonomen</t>
  </si>
  <si>
    <t>Handelsrecht</t>
  </si>
  <si>
    <t>Pflichtbereich VI: Wirtschaftsdidaktik</t>
  </si>
  <si>
    <t>Allgemeine Wirtschaftsdidaktik I</t>
  </si>
  <si>
    <t>Wahlpflichtbereich: BWL</t>
  </si>
  <si>
    <t>Kleine berufliche Fachrichtung</t>
  </si>
  <si>
    <t>Praxismodul Berufsfeld</t>
  </si>
  <si>
    <t>Bildungswissenschaften (insgesamt 24 CP)</t>
  </si>
  <si>
    <t>DaZ</t>
  </si>
  <si>
    <t>Bachelorarbeit</t>
  </si>
  <si>
    <t>Kleine berufliche Fachrichtung Wirtschaftsinformatik</t>
  </si>
  <si>
    <t>Kleine berufliche Fachrichtung Sektorales Management</t>
  </si>
  <si>
    <t>Kleine berufliche Fachrichtung Produktion, Logistik, Absatz</t>
  </si>
  <si>
    <t>Kleine berufliche Fachrichtung Finanz- und Rechnungswesen, Steuern</t>
  </si>
  <si>
    <t>Kleine berufliche Fachrichtung …</t>
  </si>
  <si>
    <t>Einführung in die Gesundheitsökonomik: Theorie und Politik</t>
  </si>
  <si>
    <t>Wissenschaftliches Arbeiten in den Wirtschaftswissenschaften oder Wirtschaftsdidaktik</t>
  </si>
  <si>
    <t>Absatzmarketing</t>
  </si>
  <si>
    <t>Investition und Finanzierung</t>
  </si>
  <si>
    <t>Einführung in die Wirtschaftsinformatik</t>
  </si>
  <si>
    <t>Mathematik für Wirtschaftswissenschaftler</t>
  </si>
  <si>
    <t>Bildungswissenschaften</t>
  </si>
  <si>
    <t>Credits</t>
  </si>
  <si>
    <t>Praxismodul Berufsfeld (insgesamt 6 CP)</t>
  </si>
  <si>
    <t>DaZ (insgesamt 6 CP)</t>
  </si>
  <si>
    <t>Kleine berufliche Fachrichtung WiInf</t>
  </si>
  <si>
    <t>Fachrichtung wählen</t>
  </si>
  <si>
    <t xml:space="preserve">WP I </t>
  </si>
  <si>
    <t>Wissenschaftliches Arbeiten</t>
  </si>
  <si>
    <t>Id</t>
  </si>
  <si>
    <t>Große Berufliche Fachrichtung einschließlich Fachdidaktik</t>
  </si>
  <si>
    <t>Kurzübersicht LA gbF/kbF BK Ba</t>
  </si>
  <si>
    <t>Bereiche</t>
  </si>
  <si>
    <t>Kleine berufliche Fachrichtung einschließlich Fachdidaktik</t>
  </si>
  <si>
    <t>CP Gesamt</t>
  </si>
  <si>
    <t>Enterprise Systems</t>
  </si>
  <si>
    <t>Digital Business-Grundlagen</t>
  </si>
  <si>
    <t>Einführung in die Programmierung</t>
  </si>
  <si>
    <t>Seminar</t>
  </si>
  <si>
    <t>Bildungswissenschaften 
einschließlich Eignungs- und Orientierungspraktikum</t>
  </si>
  <si>
    <t>Deutsch für Schülerinnen und Schüler mit 
Zuwanderungsgeschichte (DaZ)</t>
  </si>
  <si>
    <t>CP noch zu erbringen: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</si>
</sst>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quotePrefix="1"/>
    <xf numFmtId="0" fontId="0" fillId="0" borderId="0" xfId="0" applyAlignment="1"/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right"/>
    </xf>
    <xf numFmtId="0" fontId="1" fillId="0" borderId="7" xfId="0" applyFont="1" applyBorder="1" applyAlignment="1">
      <alignment horizontal="right"/>
    </xf>
    <xf numFmtId="0" fontId="0" fillId="0" borderId="14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2" fillId="0" borderId="13" xfId="0" applyFont="1" applyBorder="1"/>
    <xf numFmtId="0" fontId="0" fillId="0" borderId="11" xfId="0" applyBorder="1" applyAlignment="1">
      <alignment horizontal="right"/>
    </xf>
    <xf numFmtId="0" fontId="3" fillId="0" borderId="0" xfId="0" applyFont="1" applyBorder="1" applyAlignment="1">
      <alignment horizontal="center"/>
    </xf>
    <xf numFmtId="0" fontId="0" fillId="0" borderId="17" xfId="0" applyBorder="1" applyAlignment="1">
      <alignment shrinkToFit="1"/>
    </xf>
    <xf numFmtId="0" fontId="0" fillId="0" borderId="0" xfId="0" applyFont="1" applyBorder="1"/>
    <xf numFmtId="0" fontId="0" fillId="0" borderId="18" xfId="0" applyBorder="1"/>
    <xf numFmtId="0" fontId="0" fillId="0" borderId="19" xfId="0" applyBorder="1"/>
    <xf numFmtId="0" fontId="0" fillId="0" borderId="5" xfId="0" applyBorder="1" applyAlignment="1">
      <alignment horizontal="right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2" fillId="0" borderId="13" xfId="0" applyFont="1" applyFill="1" applyBorder="1"/>
    <xf numFmtId="0" fontId="0" fillId="0" borderId="14" xfId="0" applyBorder="1" applyAlignment="1">
      <alignment horizontal="right"/>
    </xf>
    <xf numFmtId="0" fontId="0" fillId="0" borderId="21" xfId="0" applyBorder="1"/>
    <xf numFmtId="0" fontId="0" fillId="0" borderId="0" xfId="0" applyFont="1" applyFill="1" applyBorder="1"/>
    <xf numFmtId="0" fontId="4" fillId="0" borderId="13" xfId="0" applyFont="1" applyFill="1" applyBorder="1"/>
    <xf numFmtId="0" fontId="2" fillId="0" borderId="13" xfId="0" applyFont="1" applyFill="1" applyBorder="1" applyAlignment="1">
      <alignment wrapText="1"/>
    </xf>
    <xf numFmtId="0" fontId="0" fillId="0" borderId="23" xfId="0" applyBorder="1"/>
    <xf numFmtId="0" fontId="4" fillId="0" borderId="24" xfId="0" applyFont="1" applyFill="1" applyBorder="1"/>
    <xf numFmtId="0" fontId="4" fillId="0" borderId="13" xfId="0" applyFont="1" applyBorder="1"/>
    <xf numFmtId="0" fontId="4" fillId="0" borderId="20" xfId="0" applyFont="1" applyBorder="1"/>
    <xf numFmtId="0" fontId="0" fillId="0" borderId="0" xfId="0" applyAlignment="1">
      <alignment horizontal="left"/>
    </xf>
    <xf numFmtId="0" fontId="0" fillId="2" borderId="14" xfId="0" applyFill="1" applyBorder="1"/>
    <xf numFmtId="0" fontId="1" fillId="0" borderId="0" xfId="0" applyFont="1"/>
    <xf numFmtId="0" fontId="0" fillId="2" borderId="22" xfId="0" applyFill="1" applyBorder="1"/>
    <xf numFmtId="0" fontId="0" fillId="0" borderId="25" xfId="0" applyFont="1" applyFill="1" applyBorder="1"/>
    <xf numFmtId="0" fontId="0" fillId="0" borderId="25" xfId="0" applyBorder="1"/>
    <xf numFmtId="0" fontId="0" fillId="0" borderId="25" xfId="0" applyFill="1" applyBorder="1" applyAlignment="1">
      <alignment wrapText="1"/>
    </xf>
    <xf numFmtId="0" fontId="0" fillId="0" borderId="25" xfId="0" applyBorder="1" applyAlignment="1">
      <alignment wrapText="1"/>
    </xf>
    <xf numFmtId="0" fontId="0" fillId="0" borderId="25" xfId="0" applyFill="1" applyBorder="1"/>
    <xf numFmtId="0" fontId="0" fillId="0" borderId="17" xfId="0" applyBorder="1"/>
    <xf numFmtId="0" fontId="0" fillId="0" borderId="25" xfId="0" applyFont="1" applyBorder="1"/>
    <xf numFmtId="0" fontId="4" fillId="2" borderId="13" xfId="0" applyFont="1" applyFill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0" borderId="26" xfId="0" applyFont="1" applyBorder="1"/>
    <xf numFmtId="0" fontId="1" fillId="0" borderId="28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29" xfId="0" applyBorder="1"/>
    <xf numFmtId="0" fontId="0" fillId="0" borderId="30" xfId="0" applyBorder="1"/>
    <xf numFmtId="0" fontId="0" fillId="0" borderId="27" xfId="0" applyBorder="1"/>
    <xf numFmtId="0" fontId="0" fillId="0" borderId="29" xfId="0" applyFont="1" applyBorder="1"/>
    <xf numFmtId="0" fontId="0" fillId="0" borderId="29" xfId="0" applyFont="1" applyFill="1" applyBorder="1"/>
    <xf numFmtId="0" fontId="0" fillId="0" borderId="30" xfId="0" applyBorder="1" applyAlignment="1">
      <alignment horizontal="left"/>
    </xf>
    <xf numFmtId="0" fontId="1" fillId="0" borderId="15" xfId="0" applyFont="1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25" xfId="0" applyBorder="1" applyAlignment="1"/>
    <xf numFmtId="0" fontId="0" fillId="0" borderId="26" xfId="0" applyBorder="1" applyAlignment="1"/>
    <xf numFmtId="0" fontId="1" fillId="0" borderId="16" xfId="0" applyFont="1" applyBorder="1" applyAlignment="1">
      <alignment horizontal="right"/>
    </xf>
    <xf numFmtId="0" fontId="1" fillId="0" borderId="28" xfId="0" applyFont="1" applyBorder="1"/>
    <xf numFmtId="0" fontId="0" fillId="0" borderId="29" xfId="0" applyBorder="1" applyAlignment="1"/>
    <xf numFmtId="0" fontId="0" fillId="0" borderId="0" xfId="0" applyFont="1" applyFill="1" applyBorder="1" applyAlignment="1">
      <alignment wrapText="1"/>
    </xf>
    <xf numFmtId="0" fontId="0" fillId="0" borderId="22" xfId="0" applyBorder="1"/>
    <xf numFmtId="0" fontId="0" fillId="0" borderId="8" xfId="0" applyBorder="1"/>
    <xf numFmtId="0" fontId="0" fillId="0" borderId="11" xfId="0" applyFont="1" applyBorder="1" applyAlignment="1">
      <alignment horizontal="right"/>
    </xf>
    <xf numFmtId="0" fontId="0" fillId="0" borderId="33" xfId="0" applyBorder="1"/>
    <xf numFmtId="0" fontId="0" fillId="0" borderId="34" xfId="0" applyBorder="1"/>
    <xf numFmtId="0" fontId="1" fillId="0" borderId="35" xfId="0" applyFont="1" applyBorder="1" applyAlignment="1">
      <alignment horizontal="right"/>
    </xf>
    <xf numFmtId="0" fontId="0" fillId="0" borderId="36" xfId="0" applyBorder="1" applyAlignment="1">
      <alignment horizontal="right"/>
    </xf>
    <xf numFmtId="0" fontId="2" fillId="0" borderId="4" xfId="0" applyFont="1" applyBorder="1" applyAlignment="1"/>
    <xf numFmtId="0" fontId="2" fillId="0" borderId="0" xfId="0" applyFont="1" applyBorder="1" applyAlignment="1"/>
    <xf numFmtId="0" fontId="2" fillId="0" borderId="4" xfId="0" applyFont="1" applyBorder="1" applyAlignment="1">
      <alignment wrapText="1"/>
    </xf>
    <xf numFmtId="0" fontId="2" fillId="0" borderId="31" xfId="0" applyFont="1" applyBorder="1" applyAlignment="1"/>
    <xf numFmtId="0" fontId="2" fillId="0" borderId="32" xfId="0" applyFont="1" applyBorder="1" applyAlignment="1"/>
    <xf numFmtId="0" fontId="0" fillId="0" borderId="9" xfId="0" applyFont="1" applyBorder="1" applyAlignment="1">
      <alignment horizontal="left"/>
    </xf>
    <xf numFmtId="0" fontId="0" fillId="0" borderId="10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</cellXfs>
  <cellStyles count="1">
    <cellStyle name="Standard" xfId="0" builtinId="0"/>
  </cellStyles>
  <dxfs count="7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Berechnungen!$A$2" lockText="1" noThreeD="1"/>
</file>

<file path=xl/ctrlProps/ctrlProp10.xml><?xml version="1.0" encoding="utf-8"?>
<formControlPr xmlns="http://schemas.microsoft.com/office/spreadsheetml/2009/9/main" objectType="CheckBox" fmlaLink="Berechnungen!$A$4" lockText="1" noThreeD="1"/>
</file>

<file path=xl/ctrlProps/ctrlProp11.xml><?xml version="1.0" encoding="utf-8"?>
<formControlPr xmlns="http://schemas.microsoft.com/office/spreadsheetml/2009/9/main" objectType="CheckBox" fmlaLink="Berechnungen!$A$5" lockText="1" noThreeD="1"/>
</file>

<file path=xl/ctrlProps/ctrlProp12.xml><?xml version="1.0" encoding="utf-8"?>
<formControlPr xmlns="http://schemas.microsoft.com/office/spreadsheetml/2009/9/main" objectType="CheckBox" fmlaLink="Berechnungen!$A$6" lockText="1" noThreeD="1"/>
</file>

<file path=xl/ctrlProps/ctrlProp13.xml><?xml version="1.0" encoding="utf-8"?>
<formControlPr xmlns="http://schemas.microsoft.com/office/spreadsheetml/2009/9/main" objectType="CheckBox" fmlaLink="Berechnungen!$A$7" lockText="1" noThreeD="1"/>
</file>

<file path=xl/ctrlProps/ctrlProp14.xml><?xml version="1.0" encoding="utf-8"?>
<formControlPr xmlns="http://schemas.microsoft.com/office/spreadsheetml/2009/9/main" objectType="CheckBox" fmlaLink="Berechnungen!$A$10" lockText="1" noThreeD="1"/>
</file>

<file path=xl/ctrlProps/ctrlProp15.xml><?xml version="1.0" encoding="utf-8"?>
<formControlPr xmlns="http://schemas.microsoft.com/office/spreadsheetml/2009/9/main" objectType="CheckBox" fmlaLink="Berechnungen!$A$11" lockText="1" noThreeD="1"/>
</file>

<file path=xl/ctrlProps/ctrlProp16.xml><?xml version="1.0" encoding="utf-8"?>
<formControlPr xmlns="http://schemas.microsoft.com/office/spreadsheetml/2009/9/main" objectType="CheckBox" fmlaLink="Berechnungen!$A$17" lockText="1" noThreeD="1"/>
</file>

<file path=xl/ctrlProps/ctrlProp17.xml><?xml version="1.0" encoding="utf-8"?>
<formControlPr xmlns="http://schemas.microsoft.com/office/spreadsheetml/2009/9/main" objectType="CheckBox" fmlaLink="Berechnungen!$A$18" lockText="1" noThreeD="1"/>
</file>

<file path=xl/ctrlProps/ctrlProp18.xml><?xml version="1.0" encoding="utf-8"?>
<formControlPr xmlns="http://schemas.microsoft.com/office/spreadsheetml/2009/9/main" objectType="CheckBox" fmlaLink="Berechnungen!$A$25" lockText="1" noThreeD="1"/>
</file>

<file path=xl/ctrlProps/ctrlProp19.xml><?xml version="1.0" encoding="utf-8"?>
<formControlPr xmlns="http://schemas.microsoft.com/office/spreadsheetml/2009/9/main" objectType="CheckBox" fmlaLink="Berechnungen!$A$26" lockText="1" noThreeD="1"/>
</file>

<file path=xl/ctrlProps/ctrlProp2.xml><?xml version="1.0" encoding="utf-8"?>
<formControlPr xmlns="http://schemas.microsoft.com/office/spreadsheetml/2009/9/main" objectType="CheckBox" fmlaLink="Berechnungen!$A$9" lockText="1" noThreeD="1"/>
</file>

<file path=xl/ctrlProps/ctrlProp20.xml><?xml version="1.0" encoding="utf-8"?>
<formControlPr xmlns="http://schemas.microsoft.com/office/spreadsheetml/2009/9/main" objectType="CheckBox" fmlaLink="Berechnungen!$A$27" lockText="1" noThreeD="1"/>
</file>

<file path=xl/ctrlProps/ctrlProp21.xml><?xml version="1.0" encoding="utf-8"?>
<formControlPr xmlns="http://schemas.microsoft.com/office/spreadsheetml/2009/9/main" objectType="CheckBox" fmlaLink="Berechnungen!$A$28" lockText="1" noThreeD="1"/>
</file>

<file path=xl/ctrlProps/ctrlProp22.xml><?xml version="1.0" encoding="utf-8"?>
<formControlPr xmlns="http://schemas.microsoft.com/office/spreadsheetml/2009/9/main" objectType="CheckBox" fmlaLink="Berechnungen!$A$19" lockText="1" noThreeD="1"/>
</file>

<file path=xl/ctrlProps/ctrlProp23.xml><?xml version="1.0" encoding="utf-8"?>
<formControlPr xmlns="http://schemas.microsoft.com/office/spreadsheetml/2009/9/main" objectType="CheckBox" fmlaLink="Berechnungen!$A$20" lockText="1" noThreeD="1"/>
</file>

<file path=xl/ctrlProps/ctrlProp24.xml><?xml version="1.0" encoding="utf-8"?>
<formControlPr xmlns="http://schemas.microsoft.com/office/spreadsheetml/2009/9/main" objectType="CheckBox" fmlaLink="Berechnungen!$A$21" lockText="1" noThreeD="1"/>
</file>

<file path=xl/ctrlProps/ctrlProp25.xml><?xml version="1.0" encoding="utf-8"?>
<formControlPr xmlns="http://schemas.microsoft.com/office/spreadsheetml/2009/9/main" objectType="CheckBox" fmlaLink="Berechnungen!$A$22" lockText="1" noThreeD="1"/>
</file>

<file path=xl/ctrlProps/ctrlProp26.xml><?xml version="1.0" encoding="utf-8"?>
<formControlPr xmlns="http://schemas.microsoft.com/office/spreadsheetml/2009/9/main" objectType="CheckBox" fmlaLink="Berechnungen!$A$23" lockText="1" noThreeD="1"/>
</file>

<file path=xl/ctrlProps/ctrlProp27.xml><?xml version="1.0" encoding="utf-8"?>
<formControlPr xmlns="http://schemas.microsoft.com/office/spreadsheetml/2009/9/main" objectType="CheckBox" fmlaLink="Berechnungen!$A$24" lockText="1" noThreeD="1"/>
</file>

<file path=xl/ctrlProps/ctrlProp3.xml><?xml version="1.0" encoding="utf-8"?>
<formControlPr xmlns="http://schemas.microsoft.com/office/spreadsheetml/2009/9/main" objectType="CheckBox" fmlaLink="Berechnungen!$A$3" lockText="1" noThreeD="1"/>
</file>

<file path=xl/ctrlProps/ctrlProp4.xml><?xml version="1.0" encoding="utf-8"?>
<formControlPr xmlns="http://schemas.microsoft.com/office/spreadsheetml/2009/9/main" objectType="CheckBox" fmlaLink="Berechnungen!$A$8" lockText="1" noThreeD="1"/>
</file>

<file path=xl/ctrlProps/ctrlProp5.xml><?xml version="1.0" encoding="utf-8"?>
<formControlPr xmlns="http://schemas.microsoft.com/office/spreadsheetml/2009/9/main" objectType="CheckBox" fmlaLink="Berechnungen!$A$13" lockText="1" noThreeD="1"/>
</file>

<file path=xl/ctrlProps/ctrlProp6.xml><?xml version="1.0" encoding="utf-8"?>
<formControlPr xmlns="http://schemas.microsoft.com/office/spreadsheetml/2009/9/main" objectType="CheckBox" fmlaLink="Berechnungen!$A$16" lockText="1" noThreeD="1"/>
</file>

<file path=xl/ctrlProps/ctrlProp7.xml><?xml version="1.0" encoding="utf-8"?>
<formControlPr xmlns="http://schemas.microsoft.com/office/spreadsheetml/2009/9/main" objectType="CheckBox" fmlaLink="Berechnungen!$A$15" lockText="1" noThreeD="1"/>
</file>

<file path=xl/ctrlProps/ctrlProp8.xml><?xml version="1.0" encoding="utf-8"?>
<formControlPr xmlns="http://schemas.microsoft.com/office/spreadsheetml/2009/9/main" objectType="CheckBox" fmlaLink="Berechnungen!$A$14" lockText="1" noThreeD="1"/>
</file>

<file path=xl/ctrlProps/ctrlProp9.xml><?xml version="1.0" encoding="utf-8"?>
<formControlPr xmlns="http://schemas.microsoft.com/office/spreadsheetml/2009/9/main" objectType="CheckBox" fmlaLink="Berechnungen!$A$12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4</xdr:row>
          <xdr:rowOff>123825</xdr:rowOff>
        </xdr:from>
        <xdr:to>
          <xdr:col>1</xdr:col>
          <xdr:colOff>523875</xdr:colOff>
          <xdr:row>6</xdr:row>
          <xdr:rowOff>66675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12</xdr:row>
          <xdr:rowOff>180975</xdr:rowOff>
        </xdr:from>
        <xdr:to>
          <xdr:col>1</xdr:col>
          <xdr:colOff>485775</xdr:colOff>
          <xdr:row>14</xdr:row>
          <xdr:rowOff>9525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5</xdr:row>
          <xdr:rowOff>180975</xdr:rowOff>
        </xdr:from>
        <xdr:to>
          <xdr:col>1</xdr:col>
          <xdr:colOff>485775</xdr:colOff>
          <xdr:row>7</xdr:row>
          <xdr:rowOff>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11</xdr:row>
          <xdr:rowOff>142875</xdr:rowOff>
        </xdr:from>
        <xdr:to>
          <xdr:col>1</xdr:col>
          <xdr:colOff>466725</xdr:colOff>
          <xdr:row>13</xdr:row>
          <xdr:rowOff>38100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0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19</xdr:row>
          <xdr:rowOff>0</xdr:rowOff>
        </xdr:from>
        <xdr:to>
          <xdr:col>1</xdr:col>
          <xdr:colOff>533400</xdr:colOff>
          <xdr:row>20</xdr:row>
          <xdr:rowOff>0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0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23</xdr:row>
          <xdr:rowOff>190500</xdr:rowOff>
        </xdr:from>
        <xdr:to>
          <xdr:col>1</xdr:col>
          <xdr:colOff>485775</xdr:colOff>
          <xdr:row>25</xdr:row>
          <xdr:rowOff>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0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266700</xdr:colOff>
          <xdr:row>21</xdr:row>
          <xdr:rowOff>142875</xdr:rowOff>
        </xdr:from>
        <xdr:to>
          <xdr:col>1</xdr:col>
          <xdr:colOff>523875</xdr:colOff>
          <xdr:row>23</xdr:row>
          <xdr:rowOff>38100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0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266700</xdr:colOff>
          <xdr:row>20</xdr:row>
          <xdr:rowOff>152400</xdr:rowOff>
        </xdr:from>
        <xdr:to>
          <xdr:col>1</xdr:col>
          <xdr:colOff>523875</xdr:colOff>
          <xdr:row>22</xdr:row>
          <xdr:rowOff>38100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  <a:ext uri="{FF2B5EF4-FFF2-40B4-BE49-F238E27FC236}">
                  <a16:creationId xmlns:a16="http://schemas.microsoft.com/office/drawing/2014/main" id="{00000000-0008-0000-0000-00003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266700</xdr:colOff>
          <xdr:row>16</xdr:row>
          <xdr:rowOff>152400</xdr:rowOff>
        </xdr:from>
        <xdr:to>
          <xdr:col>1</xdr:col>
          <xdr:colOff>523875</xdr:colOff>
          <xdr:row>18</xdr:row>
          <xdr:rowOff>38100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  <a:ext uri="{FF2B5EF4-FFF2-40B4-BE49-F238E27FC236}">
                  <a16:creationId xmlns:a16="http://schemas.microsoft.com/office/drawing/2014/main" id="{00000000-0008-0000-0000-00003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266700</xdr:colOff>
          <xdr:row>6</xdr:row>
          <xdr:rowOff>142875</xdr:rowOff>
        </xdr:from>
        <xdr:to>
          <xdr:col>1</xdr:col>
          <xdr:colOff>523875</xdr:colOff>
          <xdr:row>8</xdr:row>
          <xdr:rowOff>38100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0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7</xdr:row>
          <xdr:rowOff>180975</xdr:rowOff>
        </xdr:from>
        <xdr:to>
          <xdr:col>1</xdr:col>
          <xdr:colOff>485775</xdr:colOff>
          <xdr:row>9</xdr:row>
          <xdr:rowOff>0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  <a:ext uri="{FF2B5EF4-FFF2-40B4-BE49-F238E27FC236}">
                  <a16:creationId xmlns:a16="http://schemas.microsoft.com/office/drawing/2014/main" id="{00000000-0008-0000-0000-00003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266700</xdr:colOff>
          <xdr:row>8</xdr:row>
          <xdr:rowOff>161925</xdr:rowOff>
        </xdr:from>
        <xdr:to>
          <xdr:col>1</xdr:col>
          <xdr:colOff>523875</xdr:colOff>
          <xdr:row>10</xdr:row>
          <xdr:rowOff>47625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  <a:ext uri="{FF2B5EF4-FFF2-40B4-BE49-F238E27FC236}">
                  <a16:creationId xmlns:a16="http://schemas.microsoft.com/office/drawing/2014/main" id="{00000000-0008-0000-0000-00003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266700</xdr:colOff>
          <xdr:row>10</xdr:row>
          <xdr:rowOff>152400</xdr:rowOff>
        </xdr:from>
        <xdr:to>
          <xdr:col>1</xdr:col>
          <xdr:colOff>523875</xdr:colOff>
          <xdr:row>12</xdr:row>
          <xdr:rowOff>38100</xdr:rowOff>
        </xdr:to>
        <xdr:sp macro="" textlink="">
          <xdr:nvSpPr>
            <xdr:cNvPr id="4156" name="Check Box 60" hidden="1">
              <a:extLst>
                <a:ext uri="{63B3BB69-23CF-44E3-9099-C40C66FF867C}">
                  <a14:compatExt spid="_x0000_s4156"/>
                </a:ext>
                <a:ext uri="{FF2B5EF4-FFF2-40B4-BE49-F238E27FC236}">
                  <a16:creationId xmlns:a16="http://schemas.microsoft.com/office/drawing/2014/main" id="{00000000-0008-0000-0000-00003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13</xdr:row>
          <xdr:rowOff>180975</xdr:rowOff>
        </xdr:from>
        <xdr:to>
          <xdr:col>1</xdr:col>
          <xdr:colOff>485775</xdr:colOff>
          <xdr:row>15</xdr:row>
          <xdr:rowOff>0</xdr:rowOff>
        </xdr:to>
        <xdr:sp macro="" textlink="">
          <xdr:nvSpPr>
            <xdr:cNvPr id="4157" name="Check Box 61" hidden="1">
              <a:extLst>
                <a:ext uri="{63B3BB69-23CF-44E3-9099-C40C66FF867C}">
                  <a14:compatExt spid="_x0000_s4157"/>
                </a:ext>
                <a:ext uri="{FF2B5EF4-FFF2-40B4-BE49-F238E27FC236}">
                  <a16:creationId xmlns:a16="http://schemas.microsoft.com/office/drawing/2014/main" id="{00000000-0008-0000-0000-00003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14</xdr:row>
          <xdr:rowOff>190500</xdr:rowOff>
        </xdr:from>
        <xdr:to>
          <xdr:col>1</xdr:col>
          <xdr:colOff>485775</xdr:colOff>
          <xdr:row>16</xdr:row>
          <xdr:rowOff>9525</xdr:rowOff>
        </xdr:to>
        <xdr:sp macro="" textlink="">
          <xdr:nvSpPr>
            <xdr:cNvPr id="4158" name="Check Box 62" hidden="1">
              <a:extLst>
                <a:ext uri="{63B3BB69-23CF-44E3-9099-C40C66FF867C}">
                  <a14:compatExt spid="_x0000_s4158"/>
                </a:ext>
                <a:ext uri="{FF2B5EF4-FFF2-40B4-BE49-F238E27FC236}">
                  <a16:creationId xmlns:a16="http://schemas.microsoft.com/office/drawing/2014/main" id="{00000000-0008-0000-0000-00003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25</xdr:row>
          <xdr:rowOff>190500</xdr:rowOff>
        </xdr:from>
        <xdr:to>
          <xdr:col>1</xdr:col>
          <xdr:colOff>485775</xdr:colOff>
          <xdr:row>27</xdr:row>
          <xdr:rowOff>0</xdr:rowOff>
        </xdr:to>
        <xdr:sp macro="" textlink="">
          <xdr:nvSpPr>
            <xdr:cNvPr id="4165" name="Check Box 69" hidden="1">
              <a:extLst>
                <a:ext uri="{63B3BB69-23CF-44E3-9099-C40C66FF867C}">
                  <a14:compatExt spid="_x0000_s4165"/>
                </a:ext>
                <a:ext uri="{FF2B5EF4-FFF2-40B4-BE49-F238E27FC236}">
                  <a16:creationId xmlns:a16="http://schemas.microsoft.com/office/drawing/2014/main" id="{00000000-0008-0000-0000-00004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26</xdr:row>
          <xdr:rowOff>180975</xdr:rowOff>
        </xdr:from>
        <xdr:to>
          <xdr:col>1</xdr:col>
          <xdr:colOff>485775</xdr:colOff>
          <xdr:row>28</xdr:row>
          <xdr:rowOff>0</xdr:rowOff>
        </xdr:to>
        <xdr:sp macro="" textlink="">
          <xdr:nvSpPr>
            <xdr:cNvPr id="4167" name="Check Box 71" hidden="1">
              <a:extLst>
                <a:ext uri="{63B3BB69-23CF-44E3-9099-C40C66FF867C}">
                  <a14:compatExt spid="_x0000_s4167"/>
                </a:ext>
                <a:ext uri="{FF2B5EF4-FFF2-40B4-BE49-F238E27FC236}">
                  <a16:creationId xmlns:a16="http://schemas.microsoft.com/office/drawing/2014/main" id="{00000000-0008-0000-0000-00004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35</xdr:row>
          <xdr:rowOff>9525</xdr:rowOff>
        </xdr:from>
        <xdr:to>
          <xdr:col>1</xdr:col>
          <xdr:colOff>485775</xdr:colOff>
          <xdr:row>35</xdr:row>
          <xdr:rowOff>219075</xdr:rowOff>
        </xdr:to>
        <xdr:sp macro="" textlink="">
          <xdr:nvSpPr>
            <xdr:cNvPr id="4171" name="Check Box 75" hidden="1">
              <a:extLst>
                <a:ext uri="{63B3BB69-23CF-44E3-9099-C40C66FF867C}">
                  <a14:compatExt spid="_x0000_s4171"/>
                </a:ext>
                <a:ext uri="{FF2B5EF4-FFF2-40B4-BE49-F238E27FC236}">
                  <a16:creationId xmlns:a16="http://schemas.microsoft.com/office/drawing/2014/main" id="{00000000-0008-0000-0000-00004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36</xdr:row>
          <xdr:rowOff>19050</xdr:rowOff>
        </xdr:from>
        <xdr:to>
          <xdr:col>1</xdr:col>
          <xdr:colOff>485775</xdr:colOff>
          <xdr:row>36</xdr:row>
          <xdr:rowOff>219075</xdr:rowOff>
        </xdr:to>
        <xdr:sp macro="" textlink="">
          <xdr:nvSpPr>
            <xdr:cNvPr id="4172" name="Check Box 76" hidden="1">
              <a:extLst>
                <a:ext uri="{63B3BB69-23CF-44E3-9099-C40C66FF867C}">
                  <a14:compatExt spid="_x0000_s4172"/>
                </a:ext>
                <a:ext uri="{FF2B5EF4-FFF2-40B4-BE49-F238E27FC236}">
                  <a16:creationId xmlns:a16="http://schemas.microsoft.com/office/drawing/2014/main" id="{00000000-0008-0000-0000-00004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37</xdr:row>
          <xdr:rowOff>19050</xdr:rowOff>
        </xdr:from>
        <xdr:to>
          <xdr:col>1</xdr:col>
          <xdr:colOff>485775</xdr:colOff>
          <xdr:row>37</xdr:row>
          <xdr:rowOff>219075</xdr:rowOff>
        </xdr:to>
        <xdr:sp macro="" textlink="">
          <xdr:nvSpPr>
            <xdr:cNvPr id="4173" name="Check Box 77" hidden="1">
              <a:extLst>
                <a:ext uri="{63B3BB69-23CF-44E3-9099-C40C66FF867C}">
                  <a14:compatExt spid="_x0000_s4173"/>
                </a:ext>
                <a:ext uri="{FF2B5EF4-FFF2-40B4-BE49-F238E27FC236}">
                  <a16:creationId xmlns:a16="http://schemas.microsoft.com/office/drawing/2014/main" id="{00000000-0008-0000-0000-00004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38</xdr:row>
          <xdr:rowOff>19050</xdr:rowOff>
        </xdr:from>
        <xdr:to>
          <xdr:col>1</xdr:col>
          <xdr:colOff>485775</xdr:colOff>
          <xdr:row>38</xdr:row>
          <xdr:rowOff>219075</xdr:rowOff>
        </xdr:to>
        <xdr:sp macro="" textlink="">
          <xdr:nvSpPr>
            <xdr:cNvPr id="4174" name="Check Box 78" hidden="1">
              <a:extLst>
                <a:ext uri="{63B3BB69-23CF-44E3-9099-C40C66FF867C}">
                  <a14:compatExt spid="_x0000_s4174"/>
                </a:ext>
                <a:ext uri="{FF2B5EF4-FFF2-40B4-BE49-F238E27FC236}">
                  <a16:creationId xmlns:a16="http://schemas.microsoft.com/office/drawing/2014/main" id="{00000000-0008-0000-0000-00004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29</xdr:row>
          <xdr:rowOff>0</xdr:rowOff>
        </xdr:from>
        <xdr:to>
          <xdr:col>1</xdr:col>
          <xdr:colOff>485775</xdr:colOff>
          <xdr:row>30</xdr:row>
          <xdr:rowOff>19050</xdr:rowOff>
        </xdr:to>
        <xdr:sp macro="" textlink="">
          <xdr:nvSpPr>
            <xdr:cNvPr id="4175" name="Check Box 79" hidden="1">
              <a:extLst>
                <a:ext uri="{63B3BB69-23CF-44E3-9099-C40C66FF867C}">
                  <a14:compatExt spid="_x0000_s4175"/>
                </a:ext>
                <a:ext uri="{FF2B5EF4-FFF2-40B4-BE49-F238E27FC236}">
                  <a16:creationId xmlns:a16="http://schemas.microsoft.com/office/drawing/2014/main" id="{00000000-0008-0000-0000-00004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29</xdr:row>
          <xdr:rowOff>180975</xdr:rowOff>
        </xdr:from>
        <xdr:to>
          <xdr:col>1</xdr:col>
          <xdr:colOff>485775</xdr:colOff>
          <xdr:row>31</xdr:row>
          <xdr:rowOff>9525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  <a:ext uri="{FF2B5EF4-FFF2-40B4-BE49-F238E27FC236}">
                  <a16:creationId xmlns:a16="http://schemas.microsoft.com/office/drawing/2014/main" id="{00000000-0008-0000-0000-00005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30</xdr:row>
          <xdr:rowOff>180975</xdr:rowOff>
        </xdr:from>
        <xdr:to>
          <xdr:col>1</xdr:col>
          <xdr:colOff>485775</xdr:colOff>
          <xdr:row>32</xdr:row>
          <xdr:rowOff>9525</xdr:rowOff>
        </xdr:to>
        <xdr:sp macro="" textlink="">
          <xdr:nvSpPr>
            <xdr:cNvPr id="4177" name="Check Box 81" hidden="1">
              <a:extLst>
                <a:ext uri="{63B3BB69-23CF-44E3-9099-C40C66FF867C}">
                  <a14:compatExt spid="_x0000_s4177"/>
                </a:ext>
                <a:ext uri="{FF2B5EF4-FFF2-40B4-BE49-F238E27FC236}">
                  <a16:creationId xmlns:a16="http://schemas.microsoft.com/office/drawing/2014/main" id="{00000000-0008-0000-0000-00005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32</xdr:row>
          <xdr:rowOff>0</xdr:rowOff>
        </xdr:from>
        <xdr:to>
          <xdr:col>1</xdr:col>
          <xdr:colOff>485775</xdr:colOff>
          <xdr:row>33</xdr:row>
          <xdr:rowOff>19050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  <a:ext uri="{FF2B5EF4-FFF2-40B4-BE49-F238E27FC236}">
                  <a16:creationId xmlns:a16="http://schemas.microsoft.com/office/drawing/2014/main" id="{00000000-0008-0000-0000-00005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32</xdr:row>
          <xdr:rowOff>180975</xdr:rowOff>
        </xdr:from>
        <xdr:to>
          <xdr:col>1</xdr:col>
          <xdr:colOff>485775</xdr:colOff>
          <xdr:row>34</xdr:row>
          <xdr:rowOff>9525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  <a:ext uri="{FF2B5EF4-FFF2-40B4-BE49-F238E27FC236}">
                  <a16:creationId xmlns:a16="http://schemas.microsoft.com/office/drawing/2014/main" id="{00000000-0008-0000-0000-00005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34</xdr:row>
          <xdr:rowOff>95250</xdr:rowOff>
        </xdr:from>
        <xdr:to>
          <xdr:col>1</xdr:col>
          <xdr:colOff>485775</xdr:colOff>
          <xdr:row>34</xdr:row>
          <xdr:rowOff>304800</xdr:rowOff>
        </xdr:to>
        <xdr:sp macro="" textlink="">
          <xdr:nvSpPr>
            <xdr:cNvPr id="4180" name="Check Box 84" hidden="1">
              <a:extLst>
                <a:ext uri="{63B3BB69-23CF-44E3-9099-C40C66FF867C}">
                  <a14:compatExt spid="_x0000_s4180"/>
                </a:ext>
                <a:ext uri="{FF2B5EF4-FFF2-40B4-BE49-F238E27FC236}">
                  <a16:creationId xmlns:a16="http://schemas.microsoft.com/office/drawing/2014/main" id="{00000000-0008-0000-0000-00005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B9EEF-B23A-4D3E-8DFA-63AF2469A390}">
  <sheetPr codeName="Tabelle1"/>
  <dimension ref="B1:F53"/>
  <sheetViews>
    <sheetView tabSelected="1" topLeftCell="A19" zoomScaleNormal="100" zoomScaleSheetLayoutView="98" workbookViewId="0">
      <selection activeCell="C29" sqref="C29"/>
    </sheetView>
  </sheetViews>
  <sheetFormatPr baseColWidth="10" defaultRowHeight="15" x14ac:dyDescent="0.25"/>
  <cols>
    <col min="1" max="1" width="0.85546875" customWidth="1"/>
    <col min="2" max="2" width="10.7109375" customWidth="1"/>
    <col min="3" max="3" width="60.7109375" customWidth="1"/>
    <col min="4" max="4" width="15.7109375" customWidth="1"/>
    <col min="5" max="5" width="0.85546875" customWidth="1"/>
    <col min="6" max="10" width="11.42578125" customWidth="1"/>
  </cols>
  <sheetData>
    <row r="1" spans="2:6" ht="5.25" customHeight="1" thickBot="1" x14ac:dyDescent="0.3"/>
    <row r="2" spans="2:6" ht="23.25" x14ac:dyDescent="0.35">
      <c r="B2" s="79" t="s">
        <v>9</v>
      </c>
      <c r="C2" s="80"/>
      <c r="D2" s="81"/>
      <c r="E2" s="17"/>
      <c r="F2" s="17"/>
    </row>
    <row r="3" spans="2:6" x14ac:dyDescent="0.25">
      <c r="B3" s="12"/>
      <c r="C3" s="13" t="s">
        <v>0</v>
      </c>
      <c r="D3" s="16" t="s">
        <v>1</v>
      </c>
      <c r="E3" s="5"/>
      <c r="F3" s="5"/>
    </row>
    <row r="4" spans="2:6" ht="18.75" x14ac:dyDescent="0.3">
      <c r="B4" s="14"/>
      <c r="C4" s="29" t="s">
        <v>10</v>
      </c>
      <c r="D4" s="26" t="str">
        <f>IF(SUM(D5,D11,D17,D19,D21,D24,D26)&gt;0,SUM(D5,D11,D17,D19,D21,D24,D26),"")</f>
        <v/>
      </c>
      <c r="E4" s="5"/>
      <c r="F4" s="5"/>
    </row>
    <row r="5" spans="2:6" ht="15.75" x14ac:dyDescent="0.25">
      <c r="B5" s="14"/>
      <c r="C5" s="25" t="s">
        <v>11</v>
      </c>
      <c r="D5" s="26" t="str">
        <f>IF(SUM(D6:D10)&gt;0,SUM(D6:D10),"")</f>
        <v/>
      </c>
      <c r="E5" s="5"/>
      <c r="F5" s="5"/>
    </row>
    <row r="6" spans="2:6" x14ac:dyDescent="0.25">
      <c r="B6" s="6" t="s">
        <v>7</v>
      </c>
      <c r="C6" s="28" t="s">
        <v>12</v>
      </c>
      <c r="D6" s="22" t="str">
        <f>IF(Berechnungen!A2,6,"")</f>
        <v/>
      </c>
      <c r="E6" s="5"/>
      <c r="F6" s="5"/>
    </row>
    <row r="7" spans="2:6" x14ac:dyDescent="0.25">
      <c r="B7" s="6"/>
      <c r="C7" s="4" t="s">
        <v>13</v>
      </c>
      <c r="D7" s="22" t="str">
        <f>IF(Berechnungen!A3,6,"")</f>
        <v/>
      </c>
      <c r="E7" s="5"/>
      <c r="F7" s="5"/>
    </row>
    <row r="8" spans="2:6" x14ac:dyDescent="0.25">
      <c r="B8" s="6"/>
      <c r="C8" s="4" t="s">
        <v>14</v>
      </c>
      <c r="D8" s="22" t="str">
        <f>IF(Berechnungen!A4,6,"")</f>
        <v/>
      </c>
      <c r="E8" s="5"/>
      <c r="F8" s="5"/>
    </row>
    <row r="9" spans="2:6" x14ac:dyDescent="0.25">
      <c r="B9" s="6"/>
      <c r="C9" s="24" t="s">
        <v>15</v>
      </c>
      <c r="D9" s="22" t="str">
        <f>IF(Berechnungen!A5,6,"")</f>
        <v/>
      </c>
      <c r="E9" s="5"/>
      <c r="F9" s="5"/>
    </row>
    <row r="10" spans="2:6" x14ac:dyDescent="0.25">
      <c r="B10" s="6"/>
      <c r="C10" s="4" t="s">
        <v>16</v>
      </c>
      <c r="D10" s="22" t="str">
        <f>IF(Berechnungen!A6,6,"")</f>
        <v/>
      </c>
      <c r="E10" s="5"/>
      <c r="F10" s="5"/>
    </row>
    <row r="11" spans="2:6" ht="15.75" x14ac:dyDescent="0.25">
      <c r="B11" s="14"/>
      <c r="C11" s="30" t="s">
        <v>17</v>
      </c>
      <c r="D11" s="26" t="str">
        <f>IF(SUM(D12:D16)&gt;0,SUM(D12:D16),"")</f>
        <v/>
      </c>
      <c r="E11" s="5"/>
      <c r="F11" s="5"/>
    </row>
    <row r="12" spans="2:6" x14ac:dyDescent="0.25">
      <c r="B12" s="6"/>
      <c r="C12" s="4" t="s">
        <v>18</v>
      </c>
      <c r="D12" s="22" t="str">
        <f>IF(Berechnungen!A7,6,"")</f>
        <v/>
      </c>
      <c r="E12" s="5"/>
      <c r="F12" s="5"/>
    </row>
    <row r="13" spans="2:6" x14ac:dyDescent="0.25">
      <c r="B13" s="6"/>
      <c r="C13" s="4" t="s">
        <v>19</v>
      </c>
      <c r="D13" s="22" t="str">
        <f>IF(Berechnungen!A8,6,"")</f>
        <v/>
      </c>
      <c r="E13" s="4"/>
      <c r="F13" s="4"/>
    </row>
    <row r="14" spans="2:6" x14ac:dyDescent="0.25">
      <c r="B14" s="6"/>
      <c r="C14" s="24" t="s">
        <v>20</v>
      </c>
      <c r="D14" s="22" t="str">
        <f>IF(Berechnungen!A9,6,"")</f>
        <v/>
      </c>
      <c r="E14" s="4"/>
      <c r="F14" s="4"/>
    </row>
    <row r="15" spans="2:6" ht="15.95" customHeight="1" x14ac:dyDescent="0.25">
      <c r="B15" s="6"/>
      <c r="C15" s="3" t="s">
        <v>21</v>
      </c>
      <c r="D15" s="22" t="str">
        <f>IF(Berechnungen!A10,6,"")</f>
        <v/>
      </c>
      <c r="E15" s="4"/>
      <c r="F15" s="4"/>
    </row>
    <row r="16" spans="2:6" x14ac:dyDescent="0.25">
      <c r="B16" s="6"/>
      <c r="C16" s="4" t="s">
        <v>22</v>
      </c>
      <c r="D16" s="22" t="str">
        <f>IF(Berechnungen!A11,6,"")</f>
        <v/>
      </c>
      <c r="E16" s="4"/>
      <c r="F16" s="4"/>
    </row>
    <row r="17" spans="2:6" ht="15.75" x14ac:dyDescent="0.25">
      <c r="B17" s="14"/>
      <c r="C17" s="15" t="s">
        <v>23</v>
      </c>
      <c r="D17" s="11" t="str">
        <f>IF(D18&gt;0,D18,"")</f>
        <v/>
      </c>
      <c r="E17" s="4"/>
      <c r="F17" s="4"/>
    </row>
    <row r="18" spans="2:6" x14ac:dyDescent="0.25">
      <c r="B18" s="6"/>
      <c r="C18" s="24" t="s">
        <v>47</v>
      </c>
      <c r="D18" s="7" t="str">
        <f>IF(Berechnungen!A12,6,"")</f>
        <v/>
      </c>
      <c r="E18" s="4"/>
      <c r="F18" s="4"/>
    </row>
    <row r="19" spans="2:6" ht="15.75" x14ac:dyDescent="0.25">
      <c r="B19" s="14"/>
      <c r="C19" s="30" t="s">
        <v>24</v>
      </c>
      <c r="D19" s="11" t="str">
        <f>IF(D20&gt;0,D20,"")</f>
        <v/>
      </c>
      <c r="E19" s="4"/>
      <c r="F19" s="4"/>
    </row>
    <row r="20" spans="2:6" x14ac:dyDescent="0.25">
      <c r="B20" s="6"/>
      <c r="C20" s="23" t="s">
        <v>25</v>
      </c>
      <c r="D20" s="7" t="str">
        <f>IF(Berechnungen!A13,6,"")</f>
        <v/>
      </c>
      <c r="E20" s="4"/>
      <c r="F20" s="4"/>
    </row>
    <row r="21" spans="2:6" ht="15.75" x14ac:dyDescent="0.25">
      <c r="B21" s="14"/>
      <c r="C21" s="25" t="s">
        <v>26</v>
      </c>
      <c r="D21" s="11" t="str">
        <f>IF(SUM(D22:D23)&gt;0,SUM(D22:D23),"")</f>
        <v/>
      </c>
      <c r="E21" s="4"/>
      <c r="F21" s="4"/>
    </row>
    <row r="22" spans="2:6" x14ac:dyDescent="0.25">
      <c r="B22" s="6"/>
      <c r="C22" s="4" t="s">
        <v>27</v>
      </c>
      <c r="D22" s="7" t="str">
        <f>IF(Berechnungen!A14,6,"")</f>
        <v/>
      </c>
      <c r="E22" s="4"/>
      <c r="F22" s="4"/>
    </row>
    <row r="23" spans="2:6" x14ac:dyDescent="0.25">
      <c r="B23" s="6"/>
      <c r="C23" s="23" t="s">
        <v>28</v>
      </c>
      <c r="D23" s="7" t="str">
        <f>IF(Berechnungen!A15,6,"")</f>
        <v/>
      </c>
      <c r="E23" s="4"/>
      <c r="F23" s="4"/>
    </row>
    <row r="24" spans="2:6" ht="15.75" x14ac:dyDescent="0.25">
      <c r="B24" s="14"/>
      <c r="C24" s="25" t="s">
        <v>29</v>
      </c>
      <c r="D24" s="11" t="str">
        <f>IF(D25&gt;0,D25,"")</f>
        <v/>
      </c>
      <c r="E24" s="4"/>
      <c r="F24" s="4"/>
    </row>
    <row r="25" spans="2:6" x14ac:dyDescent="0.25">
      <c r="B25" s="6"/>
      <c r="C25" s="4" t="s">
        <v>30</v>
      </c>
      <c r="D25" s="7" t="str">
        <f>IF(Berechnungen!A16,8,"")</f>
        <v/>
      </c>
      <c r="E25" s="4"/>
      <c r="F25" s="4"/>
    </row>
    <row r="26" spans="2:6" ht="15.75" x14ac:dyDescent="0.25">
      <c r="B26" s="14"/>
      <c r="C26" s="25" t="s">
        <v>31</v>
      </c>
      <c r="D26" s="11" t="str">
        <f>IF(SUM(D27:D28)&gt;0,SUM(D27:D28),"")</f>
        <v/>
      </c>
      <c r="E26" s="4"/>
      <c r="F26" s="4"/>
    </row>
    <row r="27" spans="2:6" x14ac:dyDescent="0.25">
      <c r="B27" s="6"/>
      <c r="C27" s="23" t="s">
        <v>2</v>
      </c>
      <c r="D27" s="7" t="str">
        <f>IF(Berechnungen!A17,6,"")</f>
        <v/>
      </c>
      <c r="E27" s="4"/>
      <c r="F27" s="4"/>
    </row>
    <row r="28" spans="2:6" x14ac:dyDescent="0.25">
      <c r="B28" s="6"/>
      <c r="C28" s="28" t="s">
        <v>4</v>
      </c>
      <c r="D28" s="7" t="str">
        <f>IF(Berechnungen!A18,6,"")</f>
        <v/>
      </c>
      <c r="E28" s="4"/>
      <c r="F28" s="4"/>
    </row>
    <row r="29" spans="2:6" ht="18.75" x14ac:dyDescent="0.3">
      <c r="B29" s="14"/>
      <c r="C29" s="46" t="s">
        <v>41</v>
      </c>
      <c r="D29" s="11" t="str">
        <f>IF(SUM(D30:D35)&gt;0,SUM(D30:D35),"")</f>
        <v/>
      </c>
      <c r="E29" s="4"/>
      <c r="F29" s="4"/>
    </row>
    <row r="30" spans="2:6" x14ac:dyDescent="0.25">
      <c r="B30" s="6"/>
      <c r="C30" s="64" t="str" cm="1">
        <f t="array" ref="C30">_xlfn.IFS(VLOOKUP(C29,Berechnungen!D2:E6,2,FALSE)=1,Berechnungen!D11,VLOOKUP(C29,Berechnungen!D2:E6,2,FALSE)=2,Berechnungen!D18,VLOOKUP(C29,Berechnungen!D2:E6,2,FALSE)=3,Berechnungen!D25,VLOOKUP(C29,Berechnungen!D2:E6,2,FALSE)=4,Berechnungen!D32,VLOOKUP(C29,Berechnungen!D2:E6,2,FALSE)=0,Berechnungen!D8)</f>
        <v>Fachrichtung wählen</v>
      </c>
      <c r="D30" s="7" t="str">
        <f>IF(Berechnungen!A19,6,"")</f>
        <v/>
      </c>
      <c r="E30" s="4"/>
      <c r="F30" s="4"/>
    </row>
    <row r="31" spans="2:6" x14ac:dyDescent="0.25">
      <c r="B31" s="6"/>
      <c r="C31" s="64" t="str" cm="1">
        <f t="array" ref="C31">_xlfn.IFS(VLOOKUP(C29,Berechnungen!D2:E6,2,FALSE)=1,Berechnungen!D12,VLOOKUP(C29,Berechnungen!D2:E6,2,FALSE)=2,Berechnungen!D19,VLOOKUP(C29,Berechnungen!D2:E6,2,FALSE)=3,Berechnungen!D26,VLOOKUP(C29,Berechnungen!D2:E6,2,FALSE)=4,Berechnungen!D33,VLOOKUP(C29,Berechnungen!D2:E6,2,FALSE)=0,Berechnungen!D8)</f>
        <v>Fachrichtung wählen</v>
      </c>
      <c r="D31" s="7" t="str">
        <f>IF(Berechnungen!A20,6,"")</f>
        <v/>
      </c>
      <c r="E31" s="4"/>
      <c r="F31" s="4"/>
    </row>
    <row r="32" spans="2:6" x14ac:dyDescent="0.25">
      <c r="B32" s="6"/>
      <c r="C32" s="64" t="str" cm="1">
        <f t="array" ref="C32">_xlfn.IFS(VLOOKUP(C29,Berechnungen!D2:E6,2,FALSE)=1,Berechnungen!D13,VLOOKUP(C29,Berechnungen!D2:E6,2,FALSE)=2,Berechnungen!D20,VLOOKUP(C29,Berechnungen!D2:E6,2,FALSE)=3,Berechnungen!D27,VLOOKUP(C29,Berechnungen!D2:E6,2,FALSE)=4,Berechnungen!D34,VLOOKUP(C29,Berechnungen!D2:E6,2,FALSE)=0,Berechnungen!D8)</f>
        <v>Fachrichtung wählen</v>
      </c>
      <c r="D32" s="7" t="str">
        <f>IF(Berechnungen!A21,6,"")</f>
        <v/>
      </c>
      <c r="E32" s="4"/>
      <c r="F32" s="4"/>
    </row>
    <row r="33" spans="2:6" x14ac:dyDescent="0.25">
      <c r="B33" s="6"/>
      <c r="C33" s="64" t="str" cm="1">
        <f t="array" ref="C33">_xlfn.IFS(VLOOKUP(C29,Berechnungen!D2:E6,2,FALSE)=1,Berechnungen!D14,VLOOKUP(C29,Berechnungen!D2:E6,2,FALSE)=2,Berechnungen!D21,VLOOKUP(C29,Berechnungen!D2:E6,2,FALSE)=3,Berechnungen!D28,VLOOKUP(C29,Berechnungen!D2:E6,2,FALSE)=4,Berechnungen!D35,VLOOKUP(C29,Berechnungen!D2:E6,2,FALSE)=0,Berechnungen!D8)</f>
        <v>Fachrichtung wählen</v>
      </c>
      <c r="D33" s="7" t="str">
        <f>IF(Berechnungen!A22,6,"")</f>
        <v/>
      </c>
      <c r="E33" s="4"/>
      <c r="F33" s="4"/>
    </row>
    <row r="34" spans="2:6" x14ac:dyDescent="0.25">
      <c r="B34" s="6"/>
      <c r="C34" s="64" t="str" cm="1">
        <f t="array" ref="C34">_xlfn.IFS(VLOOKUP(C29,Berechnungen!D2:E6,2,FALSE)=1,Berechnungen!D15,VLOOKUP(C29,Berechnungen!D2:E6,2,FALSE)=2,Berechnungen!D22,VLOOKUP(C29,Berechnungen!D2:E6,2,FALSE)=3,Berechnungen!D29,VLOOKUP(C29,Berechnungen!D2:E6,2,FALSE)=4,Berechnungen!D36,VLOOKUP(C29,Berechnungen!D2:E6,2,FALSE)=0,Berechnungen!D8)</f>
        <v>Fachrichtung wählen</v>
      </c>
      <c r="D34" s="7" t="str">
        <f>IF(Berechnungen!A23,6,"")</f>
        <v/>
      </c>
      <c r="E34" s="4"/>
      <c r="F34" s="4"/>
    </row>
    <row r="35" spans="2:6" ht="31.5" x14ac:dyDescent="0.25">
      <c r="B35" s="14"/>
      <c r="C35" s="30" t="s">
        <v>43</v>
      </c>
      <c r="D35" s="65" t="str">
        <f>IF(OR(Berechnungen!A24,D39=8),2,"")</f>
        <v/>
      </c>
      <c r="E35" s="4"/>
      <c r="F35" s="4"/>
    </row>
    <row r="36" spans="2:6" ht="18.75" x14ac:dyDescent="0.3">
      <c r="B36" s="14"/>
      <c r="C36" s="29" t="s">
        <v>34</v>
      </c>
      <c r="D36" s="36"/>
      <c r="E36" s="4"/>
      <c r="F36" s="4"/>
    </row>
    <row r="37" spans="2:6" ht="18.75" x14ac:dyDescent="0.3">
      <c r="B37" s="31"/>
      <c r="C37" s="32" t="s">
        <v>50</v>
      </c>
      <c r="D37" s="38"/>
      <c r="E37" s="4"/>
      <c r="F37" s="4"/>
    </row>
    <row r="38" spans="2:6" ht="18.75" x14ac:dyDescent="0.3">
      <c r="B38" s="14"/>
      <c r="C38" s="33" t="s">
        <v>51</v>
      </c>
      <c r="D38" s="38"/>
      <c r="E38" s="4"/>
      <c r="F38" s="4"/>
    </row>
    <row r="39" spans="2:6" ht="19.5" thickBot="1" x14ac:dyDescent="0.35">
      <c r="B39" s="21"/>
      <c r="C39" s="34" t="s">
        <v>36</v>
      </c>
      <c r="D39" s="20" t="str">
        <f>IF(Berechnungen!A28,8,"")</f>
        <v/>
      </c>
      <c r="E39" s="4"/>
      <c r="F39" s="4"/>
    </row>
    <row r="40" spans="2:6" ht="16.5" thickTop="1" thickBot="1" x14ac:dyDescent="0.3">
      <c r="B40" s="8"/>
      <c r="C40" s="10" t="s">
        <v>3</v>
      </c>
      <c r="D40" s="9">
        <f>SUM(D4,D29,D36:D39)</f>
        <v>0</v>
      </c>
      <c r="E40" s="5"/>
      <c r="F40" s="5"/>
    </row>
    <row r="41" spans="2:6" ht="15.75" thickBot="1" x14ac:dyDescent="0.3">
      <c r="B41" s="69"/>
      <c r="C41" s="70" t="s">
        <v>68</v>
      </c>
      <c r="D41" s="71">
        <f>D52-D40</f>
        <v>180</v>
      </c>
      <c r="E41" s="5"/>
      <c r="F41" s="5"/>
    </row>
    <row r="42" spans="2:6" ht="5.25" customHeight="1" x14ac:dyDescent="0.25"/>
    <row r="43" spans="2:6" ht="5.25" customHeight="1" thickBot="1" x14ac:dyDescent="0.3"/>
    <row r="44" spans="2:6" ht="23.25" x14ac:dyDescent="0.35">
      <c r="B44" s="79" t="s">
        <v>58</v>
      </c>
      <c r="C44" s="80"/>
      <c r="D44" s="81"/>
    </row>
    <row r="45" spans="2:6" ht="15.75" customHeight="1" x14ac:dyDescent="0.25">
      <c r="B45" s="77" t="s">
        <v>59</v>
      </c>
      <c r="C45" s="78"/>
      <c r="D45" s="67" t="s">
        <v>1</v>
      </c>
    </row>
    <row r="46" spans="2:6" ht="15.75" x14ac:dyDescent="0.25">
      <c r="B46" s="72" t="s">
        <v>57</v>
      </c>
      <c r="C46" s="73"/>
      <c r="D46" s="7">
        <v>104</v>
      </c>
    </row>
    <row r="47" spans="2:6" ht="15.75" x14ac:dyDescent="0.25">
      <c r="B47" s="72" t="s">
        <v>60</v>
      </c>
      <c r="C47" s="73"/>
      <c r="D47" s="7">
        <v>32</v>
      </c>
    </row>
    <row r="48" spans="2:6" ht="30.95" customHeight="1" x14ac:dyDescent="0.25">
      <c r="B48" s="74" t="s">
        <v>66</v>
      </c>
      <c r="C48" s="73"/>
      <c r="D48" s="7">
        <v>24</v>
      </c>
    </row>
    <row r="49" spans="2:4" ht="15.75" x14ac:dyDescent="0.25">
      <c r="B49" s="72" t="s">
        <v>33</v>
      </c>
      <c r="C49" s="73"/>
      <c r="D49" s="7">
        <v>6</v>
      </c>
    </row>
    <row r="50" spans="2:4" ht="30.95" customHeight="1" x14ac:dyDescent="0.25">
      <c r="B50" s="74" t="s">
        <v>67</v>
      </c>
      <c r="C50" s="73"/>
      <c r="D50" s="7">
        <v>6</v>
      </c>
    </row>
    <row r="51" spans="2:4" ht="16.5" thickBot="1" x14ac:dyDescent="0.3">
      <c r="B51" s="75" t="s">
        <v>36</v>
      </c>
      <c r="C51" s="76"/>
      <c r="D51" s="68">
        <v>8</v>
      </c>
    </row>
    <row r="52" spans="2:4" ht="16.5" thickTop="1" thickBot="1" x14ac:dyDescent="0.3">
      <c r="B52" s="8"/>
      <c r="C52" s="10" t="s">
        <v>61</v>
      </c>
      <c r="D52" s="66">
        <v>180</v>
      </c>
    </row>
    <row r="53" spans="2:4" ht="5.25" customHeight="1" x14ac:dyDescent="0.25"/>
  </sheetData>
  <mergeCells count="9">
    <mergeCell ref="B49:C49"/>
    <mergeCell ref="B50:C50"/>
    <mergeCell ref="B51:C51"/>
    <mergeCell ref="B45:C45"/>
    <mergeCell ref="B2:D2"/>
    <mergeCell ref="B44:D44"/>
    <mergeCell ref="B46:C46"/>
    <mergeCell ref="B47:C47"/>
    <mergeCell ref="B48:C48"/>
  </mergeCells>
  <conditionalFormatting sqref="D46">
    <cfRule type="expression" dxfId="6" priority="7">
      <formula>D4=D46</formula>
    </cfRule>
  </conditionalFormatting>
  <conditionalFormatting sqref="D47">
    <cfRule type="expression" dxfId="5" priority="6">
      <formula>D29=D47</formula>
    </cfRule>
  </conditionalFormatting>
  <conditionalFormatting sqref="D49">
    <cfRule type="expression" dxfId="4" priority="5">
      <formula>D37=D49</formula>
    </cfRule>
  </conditionalFormatting>
  <conditionalFormatting sqref="D48">
    <cfRule type="expression" dxfId="3" priority="4">
      <formula>D36=D48</formula>
    </cfRule>
  </conditionalFormatting>
  <conditionalFormatting sqref="D50">
    <cfRule type="expression" dxfId="2" priority="3">
      <formula>D38=D50</formula>
    </cfRule>
  </conditionalFormatting>
  <conditionalFormatting sqref="D51">
    <cfRule type="expression" dxfId="1" priority="2">
      <formula>D51=D39</formula>
    </cfRule>
  </conditionalFormatting>
  <conditionalFormatting sqref="D52">
    <cfRule type="expression" dxfId="0" priority="1">
      <formula>D52=D40</formula>
    </cfRule>
  </conditionalFormatting>
  <pageMargins left="0.7" right="0.7" top="0.78740157499999996" bottom="0.78740157499999996" header="0.3" footer="0.3"/>
  <pageSetup paperSize="9" scale="90" orientation="portrait" r:id="rId1"/>
  <rowBreaks count="1" manualBreakCount="1">
    <brk id="53" max="4" man="1"/>
  </rowBreaks>
  <colBreaks count="1" manualBreakCount="1">
    <brk id="6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9" r:id="rId4" name="Check Box 3">
              <controlPr defaultSize="0" autoFill="0" autoLine="0" autoPict="0">
                <anchor moveWithCells="1">
                  <from>
                    <xdr:col>1</xdr:col>
                    <xdr:colOff>266700</xdr:colOff>
                    <xdr:row>4</xdr:row>
                    <xdr:rowOff>123825</xdr:rowOff>
                  </from>
                  <to>
                    <xdr:col>1</xdr:col>
                    <xdr:colOff>523875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5" name="Check Box 4">
              <controlPr defaultSize="0" autoFill="0" autoLine="0" autoPict="0">
                <anchor moveWithCells="1">
                  <from>
                    <xdr:col>1</xdr:col>
                    <xdr:colOff>266700</xdr:colOff>
                    <xdr:row>12</xdr:row>
                    <xdr:rowOff>180975</xdr:rowOff>
                  </from>
                  <to>
                    <xdr:col>1</xdr:col>
                    <xdr:colOff>485775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6" name="Check Box 7">
              <controlPr defaultSize="0" autoFill="0" autoLine="0" autoPict="0">
                <anchor moveWithCells="1">
                  <from>
                    <xdr:col>1</xdr:col>
                    <xdr:colOff>266700</xdr:colOff>
                    <xdr:row>5</xdr:row>
                    <xdr:rowOff>180975</xdr:rowOff>
                  </from>
                  <to>
                    <xdr:col>1</xdr:col>
                    <xdr:colOff>485775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7" name="Check Box 18">
              <controlPr defaultSize="0" autoFill="0" autoLine="0" autoPict="0">
                <anchor moveWithCells="1">
                  <from>
                    <xdr:col>1</xdr:col>
                    <xdr:colOff>266700</xdr:colOff>
                    <xdr:row>11</xdr:row>
                    <xdr:rowOff>142875</xdr:rowOff>
                  </from>
                  <to>
                    <xdr:col>1</xdr:col>
                    <xdr:colOff>466725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8" name="Check Box 35">
              <controlPr defaultSize="0" autoFill="0" autoLine="0" autoPict="0">
                <anchor moveWithCells="1">
                  <from>
                    <xdr:col>1</xdr:col>
                    <xdr:colOff>266700</xdr:colOff>
                    <xdr:row>19</xdr:row>
                    <xdr:rowOff>0</xdr:rowOff>
                  </from>
                  <to>
                    <xdr:col>1</xdr:col>
                    <xdr:colOff>533400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9" name="Check Box 50">
              <controlPr defaultSize="0" autoFill="0" autoLine="0" autoPict="0">
                <anchor moveWithCells="1">
                  <from>
                    <xdr:col>1</xdr:col>
                    <xdr:colOff>266700</xdr:colOff>
                    <xdr:row>23</xdr:row>
                    <xdr:rowOff>190500</xdr:rowOff>
                  </from>
                  <to>
                    <xdr:col>1</xdr:col>
                    <xdr:colOff>485775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10" name="Check Box 51">
              <controlPr defaultSize="0" autoFill="0" autoLine="0" autoPict="0">
                <anchor>
                  <from>
                    <xdr:col>1</xdr:col>
                    <xdr:colOff>266700</xdr:colOff>
                    <xdr:row>21</xdr:row>
                    <xdr:rowOff>142875</xdr:rowOff>
                  </from>
                  <to>
                    <xdr:col>1</xdr:col>
                    <xdr:colOff>523875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11" name="Check Box 54">
              <controlPr defaultSize="0" autoFill="0" autoLine="0" autoPict="0">
                <anchor>
                  <from>
                    <xdr:col>1</xdr:col>
                    <xdr:colOff>266700</xdr:colOff>
                    <xdr:row>20</xdr:row>
                    <xdr:rowOff>152400</xdr:rowOff>
                  </from>
                  <to>
                    <xdr:col>1</xdr:col>
                    <xdr:colOff>523875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12" name="Check Box 55">
              <controlPr defaultSize="0" autoFill="0" autoLine="0" autoPict="0">
                <anchor>
                  <from>
                    <xdr:col>1</xdr:col>
                    <xdr:colOff>266700</xdr:colOff>
                    <xdr:row>16</xdr:row>
                    <xdr:rowOff>152400</xdr:rowOff>
                  </from>
                  <to>
                    <xdr:col>1</xdr:col>
                    <xdr:colOff>523875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13" name="Check Box 56">
              <controlPr defaultSize="0" autoFill="0" autoLine="0" autoPict="0">
                <anchor>
                  <from>
                    <xdr:col>1</xdr:col>
                    <xdr:colOff>266700</xdr:colOff>
                    <xdr:row>6</xdr:row>
                    <xdr:rowOff>142875</xdr:rowOff>
                  </from>
                  <to>
                    <xdr:col>1</xdr:col>
                    <xdr:colOff>523875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14" name="Check Box 58">
              <controlPr defaultSize="0" autoFill="0" autoLine="0" autoPict="0">
                <anchor moveWithCells="1">
                  <from>
                    <xdr:col>1</xdr:col>
                    <xdr:colOff>266700</xdr:colOff>
                    <xdr:row>7</xdr:row>
                    <xdr:rowOff>180975</xdr:rowOff>
                  </from>
                  <to>
                    <xdr:col>1</xdr:col>
                    <xdr:colOff>485775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15" name="Check Box 59">
              <controlPr defaultSize="0" autoFill="0" autoLine="0" autoPict="0">
                <anchor>
                  <from>
                    <xdr:col>1</xdr:col>
                    <xdr:colOff>266700</xdr:colOff>
                    <xdr:row>8</xdr:row>
                    <xdr:rowOff>161925</xdr:rowOff>
                  </from>
                  <to>
                    <xdr:col>1</xdr:col>
                    <xdr:colOff>523875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r:id="rId16" name="Check Box 60">
              <controlPr defaultSize="0" autoFill="0" autoLine="0" autoPict="0">
                <anchor>
                  <from>
                    <xdr:col>1</xdr:col>
                    <xdr:colOff>266700</xdr:colOff>
                    <xdr:row>10</xdr:row>
                    <xdr:rowOff>152400</xdr:rowOff>
                  </from>
                  <to>
                    <xdr:col>1</xdr:col>
                    <xdr:colOff>523875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r:id="rId17" name="Check Box 61">
              <controlPr defaultSize="0" autoFill="0" autoLine="0" autoPict="0">
                <anchor moveWithCells="1">
                  <from>
                    <xdr:col>1</xdr:col>
                    <xdr:colOff>266700</xdr:colOff>
                    <xdr:row>13</xdr:row>
                    <xdr:rowOff>180975</xdr:rowOff>
                  </from>
                  <to>
                    <xdr:col>1</xdr:col>
                    <xdr:colOff>485775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r:id="rId18" name="Check Box 62">
              <controlPr defaultSize="0" autoFill="0" autoLine="0" autoPict="0">
                <anchor moveWithCells="1">
                  <from>
                    <xdr:col>1</xdr:col>
                    <xdr:colOff>266700</xdr:colOff>
                    <xdr:row>14</xdr:row>
                    <xdr:rowOff>190500</xdr:rowOff>
                  </from>
                  <to>
                    <xdr:col>1</xdr:col>
                    <xdr:colOff>485775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5" r:id="rId19" name="Check Box 69">
              <controlPr defaultSize="0" autoFill="0" autoLine="0" autoPict="0">
                <anchor moveWithCells="1">
                  <from>
                    <xdr:col>1</xdr:col>
                    <xdr:colOff>266700</xdr:colOff>
                    <xdr:row>25</xdr:row>
                    <xdr:rowOff>190500</xdr:rowOff>
                  </from>
                  <to>
                    <xdr:col>1</xdr:col>
                    <xdr:colOff>485775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7" r:id="rId20" name="Check Box 71">
              <controlPr defaultSize="0" autoFill="0" autoLine="0" autoPict="0">
                <anchor moveWithCells="1">
                  <from>
                    <xdr:col>1</xdr:col>
                    <xdr:colOff>266700</xdr:colOff>
                    <xdr:row>26</xdr:row>
                    <xdr:rowOff>180975</xdr:rowOff>
                  </from>
                  <to>
                    <xdr:col>1</xdr:col>
                    <xdr:colOff>485775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21" name="Check Box 75">
              <controlPr defaultSize="0" autoFill="0" autoLine="0" autoPict="0">
                <anchor moveWithCells="1">
                  <from>
                    <xdr:col>1</xdr:col>
                    <xdr:colOff>266700</xdr:colOff>
                    <xdr:row>35</xdr:row>
                    <xdr:rowOff>9525</xdr:rowOff>
                  </from>
                  <to>
                    <xdr:col>1</xdr:col>
                    <xdr:colOff>485775</xdr:colOff>
                    <xdr:row>35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2" r:id="rId22" name="Check Box 76">
              <controlPr defaultSize="0" autoFill="0" autoLine="0" autoPict="0">
                <anchor moveWithCells="1">
                  <from>
                    <xdr:col>1</xdr:col>
                    <xdr:colOff>266700</xdr:colOff>
                    <xdr:row>36</xdr:row>
                    <xdr:rowOff>19050</xdr:rowOff>
                  </from>
                  <to>
                    <xdr:col>1</xdr:col>
                    <xdr:colOff>485775</xdr:colOff>
                    <xdr:row>36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3" r:id="rId23" name="Check Box 77">
              <controlPr defaultSize="0" autoFill="0" autoLine="0" autoPict="0">
                <anchor moveWithCells="1">
                  <from>
                    <xdr:col>1</xdr:col>
                    <xdr:colOff>266700</xdr:colOff>
                    <xdr:row>37</xdr:row>
                    <xdr:rowOff>19050</xdr:rowOff>
                  </from>
                  <to>
                    <xdr:col>1</xdr:col>
                    <xdr:colOff>485775</xdr:colOff>
                    <xdr:row>37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4" r:id="rId24" name="Check Box 78">
              <controlPr defaultSize="0" autoFill="0" autoLine="0" autoPict="0">
                <anchor moveWithCells="1">
                  <from>
                    <xdr:col>1</xdr:col>
                    <xdr:colOff>266700</xdr:colOff>
                    <xdr:row>38</xdr:row>
                    <xdr:rowOff>19050</xdr:rowOff>
                  </from>
                  <to>
                    <xdr:col>1</xdr:col>
                    <xdr:colOff>485775</xdr:colOff>
                    <xdr:row>38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5" r:id="rId25" name="Check Box 79">
              <controlPr defaultSize="0" autoFill="0" autoLine="0" autoPict="0">
                <anchor moveWithCells="1">
                  <from>
                    <xdr:col>1</xdr:col>
                    <xdr:colOff>266700</xdr:colOff>
                    <xdr:row>29</xdr:row>
                    <xdr:rowOff>0</xdr:rowOff>
                  </from>
                  <to>
                    <xdr:col>1</xdr:col>
                    <xdr:colOff>485775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26" name="Check Box 80">
              <controlPr defaultSize="0" autoFill="0" autoLine="0" autoPict="0">
                <anchor moveWithCells="1">
                  <from>
                    <xdr:col>1</xdr:col>
                    <xdr:colOff>266700</xdr:colOff>
                    <xdr:row>29</xdr:row>
                    <xdr:rowOff>180975</xdr:rowOff>
                  </from>
                  <to>
                    <xdr:col>1</xdr:col>
                    <xdr:colOff>485775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7" r:id="rId27" name="Check Box 81">
              <controlPr defaultSize="0" autoFill="0" autoLine="0" autoPict="0">
                <anchor moveWithCells="1">
                  <from>
                    <xdr:col>1</xdr:col>
                    <xdr:colOff>266700</xdr:colOff>
                    <xdr:row>30</xdr:row>
                    <xdr:rowOff>180975</xdr:rowOff>
                  </from>
                  <to>
                    <xdr:col>1</xdr:col>
                    <xdr:colOff>485775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28" name="Check Box 82">
              <controlPr defaultSize="0" autoFill="0" autoLine="0" autoPict="0">
                <anchor moveWithCells="1">
                  <from>
                    <xdr:col>1</xdr:col>
                    <xdr:colOff>266700</xdr:colOff>
                    <xdr:row>32</xdr:row>
                    <xdr:rowOff>0</xdr:rowOff>
                  </from>
                  <to>
                    <xdr:col>1</xdr:col>
                    <xdr:colOff>485775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29" name="Check Box 83">
              <controlPr defaultSize="0" autoFill="0" autoLine="0" autoPict="0">
                <anchor moveWithCells="1">
                  <from>
                    <xdr:col>1</xdr:col>
                    <xdr:colOff>266700</xdr:colOff>
                    <xdr:row>32</xdr:row>
                    <xdr:rowOff>180975</xdr:rowOff>
                  </from>
                  <to>
                    <xdr:col>1</xdr:col>
                    <xdr:colOff>485775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0" r:id="rId30" name="Check Box 84">
              <controlPr defaultSize="0" autoFill="0" autoLine="0" autoPict="0">
                <anchor moveWithCells="1">
                  <from>
                    <xdr:col>1</xdr:col>
                    <xdr:colOff>266700</xdr:colOff>
                    <xdr:row>34</xdr:row>
                    <xdr:rowOff>95250</xdr:rowOff>
                  </from>
                  <to>
                    <xdr:col>1</xdr:col>
                    <xdr:colOff>485775</xdr:colOff>
                    <xdr:row>34</xdr:row>
                    <xdr:rowOff>304800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BDC9062-BED9-4CE5-A9B0-D74B9264346C}">
          <x14:formula1>
            <xm:f>Berechnungen!$D$2:$D$6</xm:f>
          </x14:formula1>
          <xm:sqref>C29</xm:sqref>
        </x14:dataValidation>
        <x14:dataValidation type="list" allowBlank="1" showInputMessage="1" showErrorMessage="1" xr:uid="{A59A8D4A-107C-4846-8B96-5E95A30AD4E8}">
          <x14:formula1>
            <xm:f>Berechnungen!$G$2:$G$26</xm:f>
          </x14:formula1>
          <xm:sqref>D36</xm:sqref>
        </x14:dataValidation>
        <x14:dataValidation type="list" allowBlank="1" showInputMessage="1" showErrorMessage="1" xr:uid="{48115E15-E737-4EFF-905D-2CE721ED8DF1}">
          <x14:formula1>
            <xm:f>Berechnungen!$G$2:$G$8</xm:f>
          </x14:formula1>
          <xm:sqref>D37:D38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F76D2-0BE5-4CBE-A762-935CA01B826E}">
  <sheetPr codeName="Tabelle3"/>
  <dimension ref="A1:G40"/>
  <sheetViews>
    <sheetView workbookViewId="0">
      <selection activeCell="D15" sqref="D15"/>
    </sheetView>
  </sheetViews>
  <sheetFormatPr baseColWidth="10" defaultRowHeight="15" x14ac:dyDescent="0.25"/>
  <cols>
    <col min="2" max="2" width="42.140625" customWidth="1"/>
    <col min="3" max="3" width="11.42578125" customWidth="1"/>
    <col min="4" max="4" width="63.5703125" style="35" customWidth="1"/>
    <col min="5" max="5" width="10.28515625" customWidth="1"/>
    <col min="7" max="7" width="7.7109375" customWidth="1"/>
  </cols>
  <sheetData>
    <row r="1" spans="1:7" x14ac:dyDescent="0.25">
      <c r="A1" s="82" t="s">
        <v>8</v>
      </c>
      <c r="B1" s="83"/>
      <c r="D1" s="57" t="s">
        <v>32</v>
      </c>
      <c r="E1" s="61" t="s">
        <v>56</v>
      </c>
      <c r="G1" s="62" t="s">
        <v>49</v>
      </c>
    </row>
    <row r="2" spans="1:7" x14ac:dyDescent="0.25">
      <c r="A2" s="18" t="b">
        <v>0</v>
      </c>
      <c r="B2" s="39" t="s">
        <v>12</v>
      </c>
      <c r="D2" s="58" t="s">
        <v>41</v>
      </c>
      <c r="E2" s="40">
        <v>0</v>
      </c>
      <c r="G2" s="51"/>
    </row>
    <row r="3" spans="1:7" x14ac:dyDescent="0.25">
      <c r="A3" s="18" t="b">
        <v>0</v>
      </c>
      <c r="B3" s="40" t="s">
        <v>13</v>
      </c>
      <c r="D3" s="44" t="s">
        <v>37</v>
      </c>
      <c r="E3" s="40">
        <v>1</v>
      </c>
      <c r="G3" s="51">
        <v>1</v>
      </c>
    </row>
    <row r="4" spans="1:7" s="2" customFormat="1" x14ac:dyDescent="0.25">
      <c r="A4" s="18" t="b">
        <v>0</v>
      </c>
      <c r="B4" s="40" t="s">
        <v>14</v>
      </c>
      <c r="D4" s="44" t="s">
        <v>38</v>
      </c>
      <c r="E4" s="59">
        <v>2</v>
      </c>
      <c r="G4" s="63">
        <v>2</v>
      </c>
    </row>
    <row r="5" spans="1:7" x14ac:dyDescent="0.25">
      <c r="A5" s="18" t="b">
        <v>0</v>
      </c>
      <c r="B5" s="41" t="s">
        <v>15</v>
      </c>
      <c r="D5" s="44" t="s">
        <v>39</v>
      </c>
      <c r="E5" s="59">
        <v>3</v>
      </c>
      <c r="G5" s="51">
        <v>3</v>
      </c>
    </row>
    <row r="6" spans="1:7" x14ac:dyDescent="0.25">
      <c r="A6" s="18" t="b">
        <v>0</v>
      </c>
      <c r="B6" s="40" t="s">
        <v>16</v>
      </c>
      <c r="D6" s="27" t="s">
        <v>40</v>
      </c>
      <c r="E6" s="60">
        <v>4</v>
      </c>
      <c r="G6" s="51">
        <v>4</v>
      </c>
    </row>
    <row r="7" spans="1:7" x14ac:dyDescent="0.25">
      <c r="A7" s="18" t="b">
        <v>0</v>
      </c>
      <c r="B7" s="40" t="s">
        <v>18</v>
      </c>
      <c r="D7"/>
      <c r="G7" s="63">
        <v>5</v>
      </c>
    </row>
    <row r="8" spans="1:7" x14ac:dyDescent="0.25">
      <c r="A8" s="18" t="b">
        <v>0</v>
      </c>
      <c r="B8" s="40" t="s">
        <v>19</v>
      </c>
      <c r="D8" s="53" t="s">
        <v>53</v>
      </c>
      <c r="E8" s="37"/>
      <c r="G8" s="51">
        <v>6</v>
      </c>
    </row>
    <row r="9" spans="1:7" x14ac:dyDescent="0.25">
      <c r="A9" s="18" t="b">
        <v>0</v>
      </c>
      <c r="B9" s="41" t="s">
        <v>20</v>
      </c>
      <c r="G9" s="51">
        <v>7</v>
      </c>
    </row>
    <row r="10" spans="1:7" x14ac:dyDescent="0.25">
      <c r="A10" s="18" t="b">
        <v>0</v>
      </c>
      <c r="B10" s="42" t="s">
        <v>21</v>
      </c>
      <c r="D10" s="49" t="s">
        <v>52</v>
      </c>
      <c r="G10" s="63">
        <v>8</v>
      </c>
    </row>
    <row r="11" spans="1:7" x14ac:dyDescent="0.25">
      <c r="A11" s="18" t="b">
        <v>0</v>
      </c>
      <c r="B11" s="40" t="s">
        <v>22</v>
      </c>
      <c r="D11" s="51" t="s">
        <v>46</v>
      </c>
      <c r="G11" s="51">
        <v>9</v>
      </c>
    </row>
    <row r="12" spans="1:7" x14ac:dyDescent="0.25">
      <c r="A12" s="18" t="b">
        <v>0</v>
      </c>
      <c r="B12" s="41" t="s">
        <v>47</v>
      </c>
      <c r="D12" s="54" t="s">
        <v>62</v>
      </c>
      <c r="G12" s="51">
        <v>10</v>
      </c>
    </row>
    <row r="13" spans="1:7" x14ac:dyDescent="0.25">
      <c r="A13" s="18" t="b">
        <v>0</v>
      </c>
      <c r="B13" s="43" t="s">
        <v>25</v>
      </c>
      <c r="D13" s="55" t="s">
        <v>63</v>
      </c>
      <c r="G13" s="63">
        <v>11</v>
      </c>
    </row>
    <row r="14" spans="1:7" x14ac:dyDescent="0.25">
      <c r="A14" s="18" t="b">
        <v>0</v>
      </c>
      <c r="B14" s="40" t="s">
        <v>27</v>
      </c>
      <c r="D14" s="51" t="s">
        <v>64</v>
      </c>
      <c r="G14" s="51">
        <v>12</v>
      </c>
    </row>
    <row r="15" spans="1:7" x14ac:dyDescent="0.25">
      <c r="A15" s="18" t="b">
        <v>0</v>
      </c>
      <c r="B15" s="43" t="s">
        <v>28</v>
      </c>
      <c r="D15" s="52" t="s">
        <v>65</v>
      </c>
      <c r="G15" s="51">
        <v>13</v>
      </c>
    </row>
    <row r="16" spans="1:7" x14ac:dyDescent="0.25">
      <c r="A16" s="44" t="b">
        <v>0</v>
      </c>
      <c r="B16" s="45" t="s">
        <v>30</v>
      </c>
      <c r="G16" s="63">
        <v>14</v>
      </c>
    </row>
    <row r="17" spans="1:7" x14ac:dyDescent="0.25">
      <c r="A17" s="44" t="b">
        <v>0</v>
      </c>
      <c r="B17" s="39" t="s">
        <v>2</v>
      </c>
      <c r="D17" s="49" t="s">
        <v>38</v>
      </c>
      <c r="G17" s="51">
        <v>15</v>
      </c>
    </row>
    <row r="18" spans="1:7" x14ac:dyDescent="0.25">
      <c r="A18" s="44" t="b">
        <v>0</v>
      </c>
      <c r="B18" s="39" t="s">
        <v>4</v>
      </c>
      <c r="D18" s="50" t="s">
        <v>42</v>
      </c>
      <c r="G18" s="51">
        <v>16</v>
      </c>
    </row>
    <row r="19" spans="1:7" x14ac:dyDescent="0.25">
      <c r="A19" s="44" t="b">
        <v>0</v>
      </c>
      <c r="B19" s="40" t="s">
        <v>53</v>
      </c>
      <c r="D19" s="50" t="s">
        <v>54</v>
      </c>
      <c r="G19" s="63">
        <v>17</v>
      </c>
    </row>
    <row r="20" spans="1:7" x14ac:dyDescent="0.25">
      <c r="A20" s="44" t="b">
        <v>0</v>
      </c>
      <c r="B20" s="40" t="s">
        <v>53</v>
      </c>
      <c r="D20" s="50" t="s">
        <v>4</v>
      </c>
      <c r="E20" s="1"/>
      <c r="G20" s="51">
        <v>18</v>
      </c>
    </row>
    <row r="21" spans="1:7" x14ac:dyDescent="0.25">
      <c r="A21" s="44" t="b">
        <v>0</v>
      </c>
      <c r="B21" s="40" t="s">
        <v>53</v>
      </c>
      <c r="D21" s="50" t="s">
        <v>5</v>
      </c>
      <c r="E21" s="1"/>
      <c r="G21" s="51">
        <v>19</v>
      </c>
    </row>
    <row r="22" spans="1:7" x14ac:dyDescent="0.25">
      <c r="A22" s="44" t="b">
        <v>0</v>
      </c>
      <c r="B22" s="40" t="s">
        <v>53</v>
      </c>
      <c r="D22" s="56" t="s">
        <v>6</v>
      </c>
      <c r="G22" s="63">
        <v>20</v>
      </c>
    </row>
    <row r="23" spans="1:7" x14ac:dyDescent="0.25">
      <c r="A23" s="44" t="b">
        <v>0</v>
      </c>
      <c r="B23" s="40" t="s">
        <v>53</v>
      </c>
      <c r="E23" s="1"/>
      <c r="G23" s="51">
        <v>21</v>
      </c>
    </row>
    <row r="24" spans="1:7" x14ac:dyDescent="0.25">
      <c r="A24" s="44" t="b">
        <v>0</v>
      </c>
      <c r="B24" s="40" t="s">
        <v>55</v>
      </c>
      <c r="D24" s="49" t="s">
        <v>39</v>
      </c>
      <c r="G24" s="51">
        <v>22</v>
      </c>
    </row>
    <row r="25" spans="1:7" x14ac:dyDescent="0.25">
      <c r="A25" s="44" t="b">
        <v>0</v>
      </c>
      <c r="B25" s="39" t="s">
        <v>48</v>
      </c>
      <c r="D25" s="50" t="s">
        <v>44</v>
      </c>
      <c r="G25" s="63">
        <v>23</v>
      </c>
    </row>
    <row r="26" spans="1:7" x14ac:dyDescent="0.25">
      <c r="A26" s="44" t="b">
        <v>0</v>
      </c>
      <c r="B26" s="39" t="s">
        <v>33</v>
      </c>
      <c r="D26" s="50" t="s">
        <v>54</v>
      </c>
      <c r="G26" s="52">
        <v>24</v>
      </c>
    </row>
    <row r="27" spans="1:7" x14ac:dyDescent="0.25">
      <c r="A27" s="44" t="b">
        <v>0</v>
      </c>
      <c r="B27" s="45" t="s">
        <v>35</v>
      </c>
      <c r="D27" s="50" t="s">
        <v>4</v>
      </c>
    </row>
    <row r="28" spans="1:7" x14ac:dyDescent="0.25">
      <c r="A28" s="27" t="b">
        <v>0</v>
      </c>
      <c r="B28" s="48" t="s">
        <v>36</v>
      </c>
      <c r="D28" s="50" t="s">
        <v>5</v>
      </c>
    </row>
    <row r="29" spans="1:7" x14ac:dyDescent="0.25">
      <c r="A29" s="4"/>
      <c r="B29" s="4"/>
      <c r="D29" s="56" t="s">
        <v>6</v>
      </c>
    </row>
    <row r="30" spans="1:7" x14ac:dyDescent="0.25">
      <c r="A30" s="4"/>
      <c r="B30" s="19"/>
    </row>
    <row r="31" spans="1:7" x14ac:dyDescent="0.25">
      <c r="A31" s="4"/>
      <c r="B31" s="28"/>
      <c r="D31" s="49" t="s">
        <v>38</v>
      </c>
    </row>
    <row r="32" spans="1:7" x14ac:dyDescent="0.25">
      <c r="A32" s="4"/>
      <c r="B32" s="4"/>
      <c r="D32" s="50" t="s">
        <v>45</v>
      </c>
    </row>
    <row r="33" spans="1:4" x14ac:dyDescent="0.25">
      <c r="A33" s="4"/>
      <c r="B33" s="4"/>
      <c r="D33" s="50" t="s">
        <v>54</v>
      </c>
    </row>
    <row r="34" spans="1:4" x14ac:dyDescent="0.25">
      <c r="A34" s="4"/>
      <c r="B34" s="47"/>
      <c r="D34" s="50" t="s">
        <v>4</v>
      </c>
    </row>
    <row r="35" spans="1:4" x14ac:dyDescent="0.25">
      <c r="A35" s="4"/>
      <c r="B35" s="4"/>
      <c r="D35" s="50" t="s">
        <v>5</v>
      </c>
    </row>
    <row r="36" spans="1:4" x14ac:dyDescent="0.25">
      <c r="A36" s="4"/>
      <c r="B36" s="19"/>
      <c r="D36" s="56" t="s">
        <v>6</v>
      </c>
    </row>
    <row r="37" spans="1:4" x14ac:dyDescent="0.25">
      <c r="A37" s="4"/>
      <c r="B37" s="19"/>
    </row>
    <row r="38" spans="1:4" x14ac:dyDescent="0.25">
      <c r="A38" s="4"/>
      <c r="B38" s="19"/>
    </row>
    <row r="39" spans="1:4" x14ac:dyDescent="0.25">
      <c r="A39" s="4"/>
      <c r="B39" s="28"/>
    </row>
    <row r="40" spans="1:4" x14ac:dyDescent="0.25">
      <c r="A40" s="4"/>
      <c r="B40" s="47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Übersicht</vt:lpstr>
      <vt:lpstr>Berechnungen</vt:lpstr>
      <vt:lpstr>Übersicht!Druckbereich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2026-05-06T14:18:35Z</dcterms:modified>
</cp:coreProperties>
</file>